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1DD5FFAB-943F-4C18-B836-40FC64F3BF49}" xr6:coauthVersionLast="43" xr6:coauthVersionMax="43" xr10:uidLastSave="{00000000-0000-0000-0000-000000000000}"/>
  <bookViews>
    <workbookView xWindow="-120" yWindow="-120" windowWidth="20730" windowHeight="11160" activeTab="2" xr2:uid="{73324C1A-C4BA-49D6-B203-59C34E58C650}"/>
  </bookViews>
  <sheets>
    <sheet name="Programing" sheetId="1" r:id="rId1"/>
    <sheet name="Travel" sheetId="2" r:id="rId2"/>
    <sheet name="Capital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G7" i="3"/>
  <c r="H6" i="3"/>
  <c r="G6" i="3"/>
  <c r="A2" i="3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G17" i="2"/>
  <c r="F17" i="2"/>
  <c r="H17" i="2" s="1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D10" i="2"/>
  <c r="H9" i="2"/>
  <c r="G9" i="2"/>
  <c r="H8" i="2"/>
  <c r="G8" i="2"/>
  <c r="H7" i="2"/>
  <c r="G7" i="2"/>
  <c r="G6" i="2"/>
  <c r="F6" i="2"/>
  <c r="D6" i="2"/>
  <c r="H6" i="2" s="1"/>
  <c r="A2" i="2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<sst xmlns="http://schemas.openxmlformats.org/spreadsheetml/2006/main" count="73" uniqueCount="39">
  <si>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</si>
  <si>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</si>
  <si>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</si>
  <si>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</si>
  <si>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</si>
  <si>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r>
      <rPr>
        <b/>
        <sz val="12.5"/>
        <rFont val="Calibri"/>
        <family val="2"/>
        <scheme val="minor"/>
      </rPr>
      <t>TRAVEL</t>
    </r>
    <r>
      <rPr>
        <b/>
        <sz val="11"/>
        <rFont val="Calibri"/>
        <family val="2"/>
        <scheme val="minor"/>
      </rPr>
      <t xml:space="preserve"> Events/Items:</t>
    </r>
  </si>
  <si>
    <t>ITEM</t>
  </si>
  <si>
    <t>TRIP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</si>
  <si>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</si>
  <si>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</si>
  <si>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r>
      <rPr>
        <b/>
        <sz val="12.5"/>
        <rFont val="Calibri"/>
        <family val="2"/>
        <scheme val="minor"/>
      </rPr>
      <t>CAPITAL</t>
    </r>
    <r>
      <rPr>
        <b/>
        <sz val="11"/>
        <rFont val="Calibri"/>
        <family val="2"/>
        <scheme val="minor"/>
      </rPr>
      <t xml:space="preserve"> Events/Items:</t>
    </r>
  </si>
  <si>
    <t>PROJECT</t>
  </si>
  <si>
    <t>Chemistry Club</t>
  </si>
  <si>
    <t>Mansfield University Chemistry Club</t>
  </si>
  <si>
    <t>Anticipated Expenses for Fall 2019/Spring 2020</t>
  </si>
  <si>
    <t>MU Chemistry Department Visit</t>
  </si>
  <si>
    <t>Supplies for demonstrations</t>
  </si>
  <si>
    <t>Food/light refreshments</t>
  </si>
  <si>
    <t>National Chemistry Week</t>
  </si>
  <si>
    <t>New Student Welcome</t>
  </si>
  <si>
    <t>1 sheet pizza per semester (2 total at $20.99 each)</t>
  </si>
  <si>
    <t>Chemistry Club T-shirts</t>
  </si>
  <si>
    <t>20 Shirts at $10 per shirt</t>
  </si>
  <si>
    <t>Local American Chemical Society (ACS) Meetings</t>
  </si>
  <si>
    <t>1 Van - Van usage for ACS meetings ($15 per meeting)/8 meetings</t>
  </si>
  <si>
    <t>Registration Fee - $15/student for 10 students per meeting/8 meetings</t>
  </si>
  <si>
    <t>End of the Spring Semester Gathering</t>
  </si>
  <si>
    <t>2 vans - Van usage</t>
  </si>
  <si>
    <t>Faxon Bowling Lanes - 2 lanes</t>
  </si>
  <si>
    <t>Visits to Professional Institutions (Other Universities and Professional Labs)</t>
  </si>
  <si>
    <t>1 Van - ($15 per outing)/2 outings</t>
  </si>
  <si>
    <t>National American Chemical Society Meeting - Philadelphia</t>
  </si>
  <si>
    <t>Conference Fee $150/Student with 8 total students</t>
  </si>
  <si>
    <t>Rental Van / $200 per day / 3 days</t>
  </si>
  <si>
    <t>Public Transportation in Philadelphia/$50 per day/3 days</t>
  </si>
  <si>
    <t>Hotel / 8 students / 4 per room / 150 per night / 3 nights</t>
  </si>
  <si>
    <t>Visit to the Corning Museum of Glass</t>
  </si>
  <si>
    <t>1 Van - ($15 per outing)</t>
  </si>
  <si>
    <t>Entry Fee - $17 per Student / 8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</si>
</sst>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2" fillId="0" borderId="0" xfId="0" applyNumberFormat="1" applyFont="1" applyAlignment="1">
      <alignment horizontal="center"/>
    </xf>
    <xf numFmtId="44" fontId="3" fillId="0" borderId="1" xfId="0" applyNumberFormat="1" applyFont="1" applyBorder="1"/>
    <xf numFmtId="44" fontId="4" fillId="0" borderId="2" xfId="0" applyNumberFormat="1" applyFont="1" applyBorder="1"/>
    <xf numFmtId="44" fontId="3" fillId="0" borderId="3" xfId="0" applyNumberFormat="1" applyFont="1" applyBorder="1"/>
    <xf numFmtId="44" fontId="5" fillId="0" borderId="4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4" fontId="4" fillId="0" borderId="4" xfId="0" applyNumberFormat="1" applyFont="1" applyBorder="1"/>
    <xf numFmtId="44" fontId="4" fillId="0" borderId="6" xfId="0" applyNumberFormat="1" applyFont="1" applyBorder="1"/>
    <xf numFmtId="44" fontId="5" fillId="0" borderId="7" xfId="0" applyNumberFormat="1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/>
    <xf numFmtId="44" fontId="5" fillId="0" borderId="11" xfId="0" applyNumberFormat="1" applyFont="1" applyBorder="1"/>
    <xf numFmtId="44" fontId="5" fillId="0" borderId="12" xfId="0" applyNumberFormat="1" applyFont="1" applyBorder="1" applyAlignment="1">
      <alignment horizontal="center"/>
    </xf>
    <xf numFmtId="44" fontId="5" fillId="0" borderId="13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/>
    <xf numFmtId="44" fontId="3" fillId="0" borderId="15" xfId="0" applyNumberFormat="1" applyFont="1" applyBorder="1"/>
    <xf numFmtId="44" fontId="3" fillId="0" borderId="16" xfId="0" applyNumberFormat="1" applyFont="1" applyBorder="1"/>
    <xf numFmtId="44" fontId="3" fillId="0" borderId="17" xfId="0" applyNumberFormat="1" applyFont="1" applyBorder="1"/>
    <xf numFmtId="44" fontId="3" fillId="0" borderId="18" xfId="0" applyNumberFormat="1" applyFont="1" applyBorder="1"/>
    <xf numFmtId="44" fontId="3" fillId="0" borderId="14" xfId="0" applyNumberFormat="1" applyFont="1" applyBorder="1"/>
    <xf numFmtId="44" fontId="5" fillId="0" borderId="5" xfId="0" applyNumberFormat="1" applyFont="1" applyBorder="1"/>
    <xf numFmtId="44" fontId="5" fillId="0" borderId="18" xfId="0" applyNumberFormat="1" applyFont="1" applyBorder="1"/>
    <xf numFmtId="44" fontId="3" fillId="0" borderId="19" xfId="0" applyNumberFormat="1" applyFont="1" applyBorder="1"/>
    <xf numFmtId="44" fontId="3" fillId="0" borderId="20" xfId="0" applyNumberFormat="1" applyFont="1" applyBorder="1"/>
    <xf numFmtId="44" fontId="3" fillId="0" borderId="5" xfId="0" applyNumberFormat="1" applyFont="1" applyBorder="1"/>
    <xf numFmtId="44" fontId="3" fillId="0" borderId="5" xfId="0" applyNumberFormat="1" applyFont="1" applyBorder="1"/>
    <xf numFmtId="44" fontId="3" fillId="0" borderId="18" xfId="0" applyNumberFormat="1" applyFont="1" applyBorder="1"/>
    <xf numFmtId="44" fontId="3" fillId="0" borderId="15" xfId="0" applyNumberFormat="1" applyFont="1" applyBorder="1"/>
    <xf numFmtId="44" fontId="2" fillId="0" borderId="21" xfId="0" applyNumberFormat="1" applyFont="1" applyBorder="1" applyAlignment="1">
      <alignment horizontal="center"/>
    </xf>
    <xf numFmtId="44" fontId="2" fillId="0" borderId="22" xfId="0" applyNumberFormat="1" applyFont="1" applyBorder="1" applyAlignment="1">
      <alignment horizontal="center"/>
    </xf>
    <xf numFmtId="44" fontId="3" fillId="0" borderId="23" xfId="0" applyNumberFormat="1" applyFont="1" applyBorder="1"/>
    <xf numFmtId="44" fontId="3" fillId="0" borderId="24" xfId="0" applyNumberFormat="1" applyFont="1" applyBorder="1"/>
    <xf numFmtId="44" fontId="3" fillId="0" borderId="1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LEY/AppData/Local/Microsoft/Windows/INetCache/Content.Outlook/X9NTI0TR/Chemistry_Club_2019-2020_Budget/Mansfield%20University%20Chemistry%20Club%20Budget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ming"/>
      <sheetName val="Travel"/>
      <sheetName val="Capital"/>
      <sheetName val="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16"/>
  <sheetViews>
    <sheetView workbookViewId="0">
      <selection sqref="A1:I16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34" t="s">
        <v>12</v>
      </c>
      <c r="B1" s="34"/>
      <c r="C1" s="34"/>
      <c r="D1" s="34"/>
      <c r="E1" s="34"/>
      <c r="F1" s="34"/>
      <c r="G1" s="34"/>
      <c r="H1" s="34"/>
      <c r="I1" s="34"/>
    </row>
    <row r="2" spans="1:9" ht="16.5" thickTop="1" thickBot="1" x14ac:dyDescent="0.3">
      <c r="A2" s="2" t="s">
        <v>13</v>
      </c>
      <c r="B2" s="3"/>
      <c r="C2" s="35"/>
      <c r="D2" s="36"/>
      <c r="E2" s="5" t="s">
        <v>0</v>
      </c>
      <c r="F2" s="5"/>
      <c r="G2" s="5"/>
      <c r="H2" s="5"/>
      <c r="I2" s="6" t="s">
        <v>0</v>
      </c>
    </row>
    <row r="3" spans="1:9" ht="15.75" thickTop="1" x14ac:dyDescent="0.25">
      <c r="A3" s="7" t="s">
        <v>14</v>
      </c>
      <c r="B3" s="8"/>
      <c r="C3" s="9" t="s">
        <v>1</v>
      </c>
      <c r="D3" s="10"/>
      <c r="E3" s="9" t="s">
        <v>2</v>
      </c>
      <c r="F3" s="10"/>
      <c r="G3" s="9" t="s">
        <v>3</v>
      </c>
      <c r="H3" s="11"/>
      <c r="I3" s="12" t="s">
        <v>4</v>
      </c>
    </row>
    <row r="4" spans="1:9" ht="18" thickBot="1" x14ac:dyDescent="0.35">
      <c r="A4" s="13" t="s">
        <v>8</v>
      </c>
      <c r="B4" s="14"/>
      <c r="C4" s="15" t="s">
        <v>6</v>
      </c>
      <c r="D4" s="16" t="s">
        <v>9</v>
      </c>
      <c r="E4" s="15" t="s">
        <v>6</v>
      </c>
      <c r="F4" s="16" t="s">
        <v>9</v>
      </c>
      <c r="G4" s="15" t="s">
        <v>6</v>
      </c>
      <c r="H4" s="17" t="s">
        <v>9</v>
      </c>
      <c r="I4" s="18"/>
    </row>
    <row r="5" spans="1:9" x14ac:dyDescent="0.25">
      <c r="A5" s="19"/>
      <c r="B5" s="20"/>
      <c r="C5" s="21"/>
      <c r="D5" s="22"/>
      <c r="E5" s="21"/>
      <c r="F5" s="22"/>
      <c r="G5" s="21"/>
      <c r="H5" s="32"/>
      <c r="I5" s="24"/>
    </row>
    <row r="6" spans="1:9" x14ac:dyDescent="0.25">
      <c r="A6" s="25" t="s">
        <v>15</v>
      </c>
      <c r="B6" s="26"/>
      <c r="C6" s="27"/>
      <c r="D6" s="28">
        <v>100</v>
      </c>
      <c r="E6" s="27"/>
      <c r="F6" s="28">
        <v>100</v>
      </c>
      <c r="G6" s="27">
        <f t="shared" ref="G6:H14" si="0">C6-E6</f>
        <v>0</v>
      </c>
      <c r="H6" s="23">
        <f t="shared" si="0"/>
        <v>0</v>
      </c>
      <c r="I6" s="29"/>
    </row>
    <row r="7" spans="1:9" x14ac:dyDescent="0.25">
      <c r="A7" s="30" t="s">
        <v>16</v>
      </c>
      <c r="B7" s="26"/>
      <c r="C7" s="27">
        <v>70</v>
      </c>
      <c r="D7" s="28"/>
      <c r="E7" s="27">
        <v>70</v>
      </c>
      <c r="F7" s="28"/>
      <c r="G7" s="27">
        <f t="shared" si="0"/>
        <v>0</v>
      </c>
      <c r="H7" s="23">
        <f t="shared" si="0"/>
        <v>0</v>
      </c>
      <c r="I7" s="29"/>
    </row>
    <row r="8" spans="1:9" x14ac:dyDescent="0.25">
      <c r="A8" s="30" t="s">
        <v>17</v>
      </c>
      <c r="B8" s="31"/>
      <c r="C8" s="27">
        <v>30</v>
      </c>
      <c r="D8" s="28"/>
      <c r="E8" s="27">
        <v>30</v>
      </c>
      <c r="F8" s="28"/>
      <c r="G8" s="27">
        <f t="shared" si="0"/>
        <v>0</v>
      </c>
      <c r="H8" s="23">
        <f t="shared" si="0"/>
        <v>0</v>
      </c>
      <c r="I8" s="29"/>
    </row>
    <row r="9" spans="1:9" x14ac:dyDescent="0.25">
      <c r="A9" s="25"/>
      <c r="B9" s="26"/>
      <c r="C9" s="27"/>
      <c r="D9" s="28"/>
      <c r="E9" s="27"/>
      <c r="F9" s="28"/>
      <c r="G9" s="27">
        <f t="shared" si="0"/>
        <v>0</v>
      </c>
      <c r="H9" s="23">
        <f t="shared" si="0"/>
        <v>0</v>
      </c>
      <c r="I9" s="29"/>
    </row>
    <row r="10" spans="1:9" x14ac:dyDescent="0.25">
      <c r="A10" s="25" t="s">
        <v>18</v>
      </c>
      <c r="B10" s="31"/>
      <c r="C10" s="27"/>
      <c r="D10" s="28">
        <v>50</v>
      </c>
      <c r="E10" s="27"/>
      <c r="F10" s="28">
        <v>50</v>
      </c>
      <c r="G10" s="27">
        <f t="shared" si="0"/>
        <v>0</v>
      </c>
      <c r="H10" s="23">
        <f t="shared" si="0"/>
        <v>0</v>
      </c>
      <c r="I10" s="29"/>
    </row>
    <row r="11" spans="1:9" x14ac:dyDescent="0.25">
      <c r="A11" s="30" t="s">
        <v>16</v>
      </c>
      <c r="B11" s="31"/>
      <c r="C11" s="27">
        <v>50</v>
      </c>
      <c r="D11" s="28"/>
      <c r="E11" s="27">
        <v>50</v>
      </c>
      <c r="F11" s="28"/>
      <c r="G11" s="27">
        <f t="shared" si="0"/>
        <v>0</v>
      </c>
      <c r="H11" s="23">
        <f t="shared" si="0"/>
        <v>0</v>
      </c>
      <c r="I11" s="29"/>
    </row>
    <row r="12" spans="1:9" x14ac:dyDescent="0.25">
      <c r="A12" s="30"/>
      <c r="B12" s="31"/>
      <c r="C12" s="27"/>
      <c r="D12" s="28"/>
      <c r="E12" s="27"/>
      <c r="F12" s="28"/>
      <c r="G12" s="27">
        <f t="shared" si="0"/>
        <v>0</v>
      </c>
      <c r="H12" s="23">
        <f t="shared" si="0"/>
        <v>0</v>
      </c>
      <c r="I12" s="29"/>
    </row>
    <row r="13" spans="1:9" x14ac:dyDescent="0.25">
      <c r="A13" s="25" t="s">
        <v>19</v>
      </c>
      <c r="B13" s="31"/>
      <c r="C13" s="27"/>
      <c r="D13" s="28">
        <v>42</v>
      </c>
      <c r="E13" s="27"/>
      <c r="F13" s="28"/>
      <c r="G13" s="27">
        <f t="shared" si="0"/>
        <v>0</v>
      </c>
      <c r="H13" s="23">
        <f t="shared" si="0"/>
        <v>42</v>
      </c>
      <c r="I13" s="29"/>
    </row>
    <row r="14" spans="1:9" x14ac:dyDescent="0.25">
      <c r="A14" s="30" t="s">
        <v>20</v>
      </c>
      <c r="B14" s="31"/>
      <c r="C14" s="27">
        <v>42</v>
      </c>
      <c r="D14" s="28"/>
      <c r="E14" s="27"/>
      <c r="F14" s="28"/>
      <c r="G14" s="27">
        <f t="shared" si="0"/>
        <v>42</v>
      </c>
      <c r="H14" s="23">
        <f t="shared" si="0"/>
        <v>0</v>
      </c>
      <c r="I14" s="29"/>
    </row>
    <row r="15" spans="1:9" x14ac:dyDescent="0.25">
      <c r="A15" s="25" t="s">
        <v>21</v>
      </c>
      <c r="B15" s="26"/>
      <c r="C15" s="27"/>
      <c r="D15" s="28">
        <v>200</v>
      </c>
      <c r="E15" s="27"/>
      <c r="F15" s="28"/>
      <c r="G15" s="27">
        <f>C15-E15</f>
        <v>0</v>
      </c>
      <c r="H15" s="23">
        <f>D15-F15</f>
        <v>200</v>
      </c>
      <c r="I15" s="29"/>
    </row>
    <row r="16" spans="1:9" x14ac:dyDescent="0.25">
      <c r="A16" s="30" t="s">
        <v>22</v>
      </c>
      <c r="B16" s="26"/>
      <c r="C16" s="27">
        <v>200</v>
      </c>
      <c r="D16" s="28"/>
      <c r="E16" s="27"/>
      <c r="F16" s="28"/>
      <c r="G16" s="27">
        <f t="shared" ref="G16:H16" si="1">C16-E16</f>
        <v>200</v>
      </c>
      <c r="H16" s="23">
        <f t="shared" si="1"/>
        <v>0</v>
      </c>
      <c r="I16" s="29"/>
    </row>
  </sheetData>
  <mergeCells count="21">
    <mergeCell ref="A7:B7"/>
    <mergeCell ref="A8:B8"/>
    <mergeCell ref="A9:B9"/>
    <mergeCell ref="A11:B11"/>
    <mergeCell ref="A12:B12"/>
    <mergeCell ref="A13:B13"/>
    <mergeCell ref="A14:B14"/>
    <mergeCell ref="A15:B15"/>
    <mergeCell ref="A5:B5"/>
    <mergeCell ref="A6:B6"/>
    <mergeCell ref="A10:B10"/>
    <mergeCell ref="A16:B16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25"/>
  <sheetViews>
    <sheetView topLeftCell="A4" workbookViewId="0">
      <selection sqref="A1:I25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2.25" thickBot="1" x14ac:dyDescent="0.55000000000000004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6.5" thickTop="1" thickBot="1" x14ac:dyDescent="0.3">
      <c r="A2" s="2" t="e">
        <f>[1]Programming!#REF!</f>
        <v>#REF!</v>
      </c>
      <c r="B2" s="3"/>
      <c r="C2" s="4"/>
      <c r="D2" s="36"/>
      <c r="E2" s="5" t="s">
        <v>0</v>
      </c>
      <c r="F2" s="5"/>
      <c r="G2" s="5"/>
      <c r="H2" s="5"/>
      <c r="I2" s="6" t="s">
        <v>0</v>
      </c>
    </row>
    <row r="3" spans="1:9" ht="15.75" thickTop="1" x14ac:dyDescent="0.25">
      <c r="A3" s="7" t="s">
        <v>14</v>
      </c>
      <c r="B3" s="8"/>
      <c r="C3" s="9" t="s">
        <v>1</v>
      </c>
      <c r="D3" s="10"/>
      <c r="E3" s="9" t="s">
        <v>2</v>
      </c>
      <c r="F3" s="10"/>
      <c r="G3" s="9" t="s">
        <v>3</v>
      </c>
      <c r="H3" s="11"/>
      <c r="I3" s="12" t="s">
        <v>4</v>
      </c>
    </row>
    <row r="4" spans="1:9" ht="18" thickBot="1" x14ac:dyDescent="0.35">
      <c r="A4" s="13" t="s">
        <v>5</v>
      </c>
      <c r="B4" s="14"/>
      <c r="C4" s="15" t="s">
        <v>6</v>
      </c>
      <c r="D4" s="16" t="s">
        <v>7</v>
      </c>
      <c r="E4" s="15" t="s">
        <v>6</v>
      </c>
      <c r="F4" s="16" t="s">
        <v>7</v>
      </c>
      <c r="G4" s="15" t="s">
        <v>6</v>
      </c>
      <c r="H4" s="17" t="s">
        <v>7</v>
      </c>
      <c r="I4" s="18"/>
    </row>
    <row r="5" spans="1:9" x14ac:dyDescent="0.25">
      <c r="A5" s="19"/>
      <c r="B5" s="20"/>
      <c r="C5" s="21"/>
      <c r="D5" s="22"/>
      <c r="E5" s="21"/>
      <c r="F5" s="22"/>
      <c r="G5" s="21"/>
      <c r="H5" s="32"/>
      <c r="I5" s="24"/>
    </row>
    <row r="6" spans="1:9" x14ac:dyDescent="0.25">
      <c r="A6" s="25" t="s">
        <v>23</v>
      </c>
      <c r="B6" s="26"/>
      <c r="C6" s="27"/>
      <c r="D6" s="28">
        <f>C7+C8</f>
        <v>1320</v>
      </c>
      <c r="E6" s="27"/>
      <c r="F6" s="28">
        <f>E7+E8</f>
        <v>1320</v>
      </c>
      <c r="G6" s="27">
        <f t="shared" ref="G6:H21" si="0">C6-E6</f>
        <v>0</v>
      </c>
      <c r="H6" s="23">
        <f t="shared" si="0"/>
        <v>0</v>
      </c>
      <c r="I6" s="29"/>
    </row>
    <row r="7" spans="1:9" x14ac:dyDescent="0.25">
      <c r="A7" s="30" t="s">
        <v>24</v>
      </c>
      <c r="B7" s="26"/>
      <c r="C7" s="27">
        <v>120</v>
      </c>
      <c r="D7" s="28"/>
      <c r="E7" s="27">
        <v>120</v>
      </c>
      <c r="F7" s="28"/>
      <c r="G7" s="27">
        <f t="shared" si="0"/>
        <v>0</v>
      </c>
      <c r="H7" s="23">
        <f t="shared" si="0"/>
        <v>0</v>
      </c>
      <c r="I7" s="29"/>
    </row>
    <row r="8" spans="1:9" x14ac:dyDescent="0.25">
      <c r="A8" s="30" t="s">
        <v>25</v>
      </c>
      <c r="B8" s="31"/>
      <c r="C8" s="27">
        <v>1200</v>
      </c>
      <c r="D8" s="28"/>
      <c r="E8" s="27">
        <v>1200</v>
      </c>
      <c r="F8" s="28"/>
      <c r="G8" s="27">
        <f t="shared" si="0"/>
        <v>0</v>
      </c>
      <c r="H8" s="23">
        <f t="shared" si="0"/>
        <v>0</v>
      </c>
      <c r="I8" s="29"/>
    </row>
    <row r="9" spans="1:9" x14ac:dyDescent="0.25">
      <c r="A9" s="30"/>
      <c r="B9" s="31"/>
      <c r="C9" s="27"/>
      <c r="D9" s="28"/>
      <c r="E9" s="27"/>
      <c r="F9" s="28"/>
      <c r="G9" s="27">
        <f t="shared" si="0"/>
        <v>0</v>
      </c>
      <c r="H9" s="23">
        <f t="shared" si="0"/>
        <v>0</v>
      </c>
      <c r="I9" s="29"/>
    </row>
    <row r="10" spans="1:9" x14ac:dyDescent="0.25">
      <c r="A10" s="25" t="s">
        <v>26</v>
      </c>
      <c r="B10" s="26"/>
      <c r="C10" s="27"/>
      <c r="D10" s="28">
        <f>C11+C12</f>
        <v>145</v>
      </c>
      <c r="E10" s="27"/>
      <c r="F10" s="27">
        <v>45</v>
      </c>
      <c r="G10" s="27">
        <f t="shared" si="0"/>
        <v>0</v>
      </c>
      <c r="H10" s="23">
        <f t="shared" si="0"/>
        <v>100</v>
      </c>
      <c r="I10" s="29"/>
    </row>
    <row r="11" spans="1:9" x14ac:dyDescent="0.25">
      <c r="A11" s="30" t="s">
        <v>27</v>
      </c>
      <c r="B11" s="31"/>
      <c r="C11" s="27">
        <v>45</v>
      </c>
      <c r="D11" s="28"/>
      <c r="E11" s="27">
        <v>45</v>
      </c>
      <c r="F11" s="28"/>
      <c r="G11" s="27">
        <f t="shared" si="0"/>
        <v>0</v>
      </c>
      <c r="H11" s="23">
        <f t="shared" si="0"/>
        <v>0</v>
      </c>
      <c r="I11" s="29"/>
    </row>
    <row r="12" spans="1:9" x14ac:dyDescent="0.25">
      <c r="A12" s="30" t="s">
        <v>28</v>
      </c>
      <c r="B12" s="31"/>
      <c r="C12" s="27">
        <v>100</v>
      </c>
      <c r="D12" s="28"/>
      <c r="E12" s="27"/>
      <c r="F12" s="28"/>
      <c r="G12" s="27">
        <f t="shared" si="0"/>
        <v>100</v>
      </c>
      <c r="H12" s="23">
        <f t="shared" si="0"/>
        <v>0</v>
      </c>
      <c r="I12" s="29"/>
    </row>
    <row r="13" spans="1:9" x14ac:dyDescent="0.25">
      <c r="A13" s="30"/>
      <c r="B13" s="31"/>
      <c r="C13" s="27"/>
      <c r="D13" s="28"/>
      <c r="E13" s="27"/>
      <c r="F13" s="28"/>
      <c r="G13" s="27">
        <f t="shared" si="0"/>
        <v>0</v>
      </c>
      <c r="H13" s="23">
        <f t="shared" si="0"/>
        <v>0</v>
      </c>
      <c r="I13" s="29"/>
    </row>
    <row r="14" spans="1:9" x14ac:dyDescent="0.25">
      <c r="A14" s="25" t="s">
        <v>29</v>
      </c>
      <c r="B14" s="31"/>
      <c r="C14" s="27"/>
      <c r="D14" s="28">
        <v>30</v>
      </c>
      <c r="E14" s="27"/>
      <c r="F14" s="28">
        <v>30</v>
      </c>
      <c r="G14" s="27">
        <f t="shared" si="0"/>
        <v>0</v>
      </c>
      <c r="H14" s="23">
        <f t="shared" si="0"/>
        <v>0</v>
      </c>
      <c r="I14" s="29"/>
    </row>
    <row r="15" spans="1:9" x14ac:dyDescent="0.25">
      <c r="A15" s="30" t="s">
        <v>30</v>
      </c>
      <c r="B15" s="31"/>
      <c r="C15" s="27">
        <v>30</v>
      </c>
      <c r="D15" s="28"/>
      <c r="E15" s="27">
        <v>30</v>
      </c>
      <c r="F15" s="28"/>
      <c r="G15" s="27">
        <f t="shared" si="0"/>
        <v>0</v>
      </c>
      <c r="H15" s="23">
        <f t="shared" si="0"/>
        <v>0</v>
      </c>
      <c r="I15" s="29"/>
    </row>
    <row r="16" spans="1:9" x14ac:dyDescent="0.25">
      <c r="A16" s="25"/>
      <c r="B16" s="26"/>
      <c r="C16" s="27"/>
      <c r="D16" s="28"/>
      <c r="E16" s="27"/>
      <c r="F16" s="28"/>
      <c r="G16" s="27">
        <f t="shared" si="0"/>
        <v>0</v>
      </c>
      <c r="H16" s="23">
        <f t="shared" si="0"/>
        <v>0</v>
      </c>
      <c r="I16" s="29"/>
    </row>
    <row r="17" spans="1:9" x14ac:dyDescent="0.25">
      <c r="A17" s="25" t="s">
        <v>31</v>
      </c>
      <c r="B17" s="31"/>
      <c r="C17" s="27"/>
      <c r="D17" s="28">
        <v>2850</v>
      </c>
      <c r="E17" s="27"/>
      <c r="F17" s="28">
        <f>SUM(E18:E21)</f>
        <v>1800</v>
      </c>
      <c r="G17" s="27">
        <f t="shared" si="0"/>
        <v>0</v>
      </c>
      <c r="H17" s="23">
        <f t="shared" si="0"/>
        <v>1050</v>
      </c>
      <c r="I17" s="29"/>
    </row>
    <row r="18" spans="1:9" x14ac:dyDescent="0.25">
      <c r="A18" s="30" t="s">
        <v>32</v>
      </c>
      <c r="B18" s="31"/>
      <c r="C18" s="27">
        <v>1200</v>
      </c>
      <c r="D18" s="28"/>
      <c r="E18" s="27">
        <v>600</v>
      </c>
      <c r="F18" s="28"/>
      <c r="G18" s="27">
        <f t="shared" si="0"/>
        <v>600</v>
      </c>
      <c r="H18" s="23">
        <f t="shared" si="0"/>
        <v>0</v>
      </c>
      <c r="I18" s="29"/>
    </row>
    <row r="19" spans="1:9" x14ac:dyDescent="0.25">
      <c r="A19" s="30" t="s">
        <v>33</v>
      </c>
      <c r="B19" s="31"/>
      <c r="C19" s="27">
        <v>600</v>
      </c>
      <c r="D19" s="28"/>
      <c r="E19" s="27">
        <v>600</v>
      </c>
      <c r="F19" s="28"/>
      <c r="G19" s="27">
        <f t="shared" si="0"/>
        <v>0</v>
      </c>
      <c r="H19" s="23">
        <f t="shared" si="0"/>
        <v>0</v>
      </c>
      <c r="I19" s="29"/>
    </row>
    <row r="20" spans="1:9" x14ac:dyDescent="0.25">
      <c r="A20" s="30" t="s">
        <v>34</v>
      </c>
      <c r="B20" s="31"/>
      <c r="C20" s="37">
        <v>150</v>
      </c>
      <c r="D20" s="28"/>
      <c r="E20" s="37">
        <v>150</v>
      </c>
      <c r="F20" s="28"/>
      <c r="G20" s="27">
        <f t="shared" si="0"/>
        <v>0</v>
      </c>
      <c r="H20" s="23">
        <f t="shared" si="0"/>
        <v>0</v>
      </c>
      <c r="I20" s="29"/>
    </row>
    <row r="21" spans="1:9" x14ac:dyDescent="0.25">
      <c r="A21" s="30" t="s">
        <v>35</v>
      </c>
      <c r="B21" s="31"/>
      <c r="C21" s="27">
        <v>900</v>
      </c>
      <c r="D21" s="28"/>
      <c r="E21" s="27">
        <v>450</v>
      </c>
      <c r="F21" s="28"/>
      <c r="G21" s="27">
        <f t="shared" si="0"/>
        <v>450</v>
      </c>
      <c r="H21" s="23">
        <f t="shared" si="0"/>
        <v>0</v>
      </c>
      <c r="I21" s="29"/>
    </row>
    <row r="22" spans="1:9" x14ac:dyDescent="0.25">
      <c r="A22" s="30"/>
      <c r="B22" s="31"/>
      <c r="C22" s="27"/>
      <c r="D22" s="28"/>
      <c r="E22" s="27"/>
      <c r="F22" s="28"/>
      <c r="G22" s="27">
        <f t="shared" ref="G22:H25" si="1">C22-E22</f>
        <v>0</v>
      </c>
      <c r="H22" s="23">
        <f t="shared" si="1"/>
        <v>0</v>
      </c>
      <c r="I22" s="29"/>
    </row>
    <row r="23" spans="1:9" x14ac:dyDescent="0.25">
      <c r="A23" s="25" t="s">
        <v>36</v>
      </c>
      <c r="B23" s="31"/>
      <c r="C23" s="27"/>
      <c r="D23" s="28">
        <v>151</v>
      </c>
      <c r="E23" s="27"/>
      <c r="F23" s="37">
        <v>136</v>
      </c>
      <c r="G23" s="27">
        <f t="shared" si="1"/>
        <v>0</v>
      </c>
      <c r="H23" s="23">
        <f t="shared" si="1"/>
        <v>15</v>
      </c>
      <c r="I23" s="29"/>
    </row>
    <row r="24" spans="1:9" x14ac:dyDescent="0.25">
      <c r="A24" s="30" t="s">
        <v>37</v>
      </c>
      <c r="B24" s="31"/>
      <c r="C24" s="37">
        <v>15</v>
      </c>
      <c r="D24" s="28"/>
      <c r="E24" s="27"/>
      <c r="F24" s="28"/>
      <c r="G24" s="27">
        <f t="shared" si="1"/>
        <v>15</v>
      </c>
      <c r="H24" s="23">
        <f t="shared" si="1"/>
        <v>0</v>
      </c>
      <c r="I24" s="29"/>
    </row>
    <row r="25" spans="1:9" x14ac:dyDescent="0.25">
      <c r="A25" s="30" t="s">
        <v>38</v>
      </c>
      <c r="B25" s="31"/>
      <c r="C25" s="37">
        <v>136</v>
      </c>
      <c r="D25" s="28"/>
      <c r="E25" s="37">
        <v>136</v>
      </c>
      <c r="F25" s="28"/>
      <c r="G25" s="27">
        <f t="shared" si="1"/>
        <v>0</v>
      </c>
      <c r="H25" s="23">
        <f t="shared" si="1"/>
        <v>0</v>
      </c>
      <c r="I25" s="29"/>
    </row>
  </sheetData>
  <mergeCells count="30"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7"/>
  <sheetViews>
    <sheetView tabSelected="1" workbookViewId="0">
      <selection sqref="A1:I7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2.25" thickBot="1" x14ac:dyDescent="0.55000000000000004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ht="16.5" thickTop="1" thickBot="1" x14ac:dyDescent="0.3">
      <c r="A2" s="2" t="e">
        <f>[1]Programming!A2</f>
        <v>#REF!</v>
      </c>
      <c r="B2" s="3"/>
      <c r="C2" s="4"/>
      <c r="D2" s="36"/>
      <c r="E2" s="5" t="s">
        <v>0</v>
      </c>
      <c r="F2" s="5"/>
      <c r="G2" s="5"/>
      <c r="H2" s="5"/>
      <c r="I2" s="6" t="s">
        <v>0</v>
      </c>
    </row>
    <row r="3" spans="1:9" ht="15.75" thickTop="1" x14ac:dyDescent="0.25">
      <c r="A3" s="7" t="s">
        <v>14</v>
      </c>
      <c r="B3" s="8"/>
      <c r="C3" s="9" t="s">
        <v>1</v>
      </c>
      <c r="D3" s="10"/>
      <c r="E3" s="9" t="s">
        <v>2</v>
      </c>
      <c r="F3" s="10"/>
      <c r="G3" s="9" t="s">
        <v>3</v>
      </c>
      <c r="H3" s="11"/>
      <c r="I3" s="12" t="s">
        <v>4</v>
      </c>
    </row>
    <row r="4" spans="1:9" ht="18" thickBot="1" x14ac:dyDescent="0.35">
      <c r="A4" s="13" t="s">
        <v>10</v>
      </c>
      <c r="B4" s="14"/>
      <c r="C4" s="15" t="s">
        <v>6</v>
      </c>
      <c r="D4" s="16" t="s">
        <v>11</v>
      </c>
      <c r="E4" s="15" t="s">
        <v>6</v>
      </c>
      <c r="F4" s="16" t="s">
        <v>11</v>
      </c>
      <c r="G4" s="15" t="s">
        <v>6</v>
      </c>
      <c r="H4" s="17" t="s">
        <v>11</v>
      </c>
      <c r="I4" s="18"/>
    </row>
    <row r="5" spans="1:9" x14ac:dyDescent="0.25">
      <c r="A5" s="19"/>
      <c r="B5" s="20"/>
      <c r="C5" s="21"/>
      <c r="D5" s="22"/>
      <c r="E5" s="21"/>
      <c r="F5" s="22"/>
      <c r="G5" s="21"/>
      <c r="H5" s="32"/>
      <c r="I5" s="24"/>
    </row>
    <row r="6" spans="1:9" x14ac:dyDescent="0.25">
      <c r="A6" s="25" t="s">
        <v>21</v>
      </c>
      <c r="B6" s="26"/>
      <c r="C6" s="27"/>
      <c r="D6" s="28">
        <v>200</v>
      </c>
      <c r="E6" s="27"/>
      <c r="F6" s="28">
        <v>200</v>
      </c>
      <c r="G6" s="27">
        <f>C6-E6</f>
        <v>0</v>
      </c>
      <c r="H6" s="23">
        <f>D6-F6</f>
        <v>0</v>
      </c>
      <c r="I6" s="29"/>
    </row>
    <row r="7" spans="1:9" x14ac:dyDescent="0.25">
      <c r="A7" s="30" t="s">
        <v>22</v>
      </c>
      <c r="B7" s="26"/>
      <c r="C7" s="27">
        <v>200</v>
      </c>
      <c r="D7" s="28"/>
      <c r="E7" s="27">
        <v>200</v>
      </c>
      <c r="F7" s="28"/>
      <c r="G7" s="27">
        <f>C7-E7</f>
        <v>0</v>
      </c>
      <c r="H7" s="23">
        <f>D7-F7</f>
        <v>0</v>
      </c>
      <c r="I7" s="29"/>
    </row>
  </sheetData>
  <mergeCells count="12">
    <mergeCell ref="A5:B5"/>
    <mergeCell ref="A6:B6"/>
    <mergeCell ref="A7:B7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2019-09-01T21:03:47Z</dcterms:modified>
</cp:coreProperties>
</file>